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<sst xmlns="http://schemas.openxmlformats.org/spreadsheetml/2006/main" count="239" uniqueCount="175">
  <si>
    <t>工程量清单</t>
  </si>
  <si>
    <t>工程名称：泉厦高速龙掘东党群服务中心装修项目</t>
  </si>
  <si>
    <t>序号</t>
  </si>
  <si>
    <t>项目</t>
  </si>
  <si>
    <t>工艺材质</t>
  </si>
  <si>
    <t>规格cm</t>
  </si>
  <si>
    <t>数量</t>
  </si>
  <si>
    <t>单位</t>
  </si>
  <si>
    <t>金    额(元)</t>
  </si>
  <si>
    <t>综合单价
（控制价）</t>
  </si>
  <si>
    <t>合计
（控制价）</t>
  </si>
  <si>
    <t>综合单价
（竞价人报价）</t>
  </si>
  <si>
    <t>合计
（竞价人报价）</t>
  </si>
  <si>
    <t>备注</t>
  </si>
  <si>
    <t>一、门头</t>
  </si>
  <si>
    <t>门头旗帜造型</t>
  </si>
  <si>
    <t>2.0镀锌板造型烤漆</t>
  </si>
  <si>
    <t>720*165*10</t>
  </si>
  <si>
    <t>㎡</t>
  </si>
  <si>
    <t>门头立柱及门楣</t>
  </si>
  <si>
    <t>钢挂铝塑板</t>
  </si>
  <si>
    <t>720*280*80</t>
  </si>
  <si>
    <t>门头发光字</t>
  </si>
  <si>
    <t>304不锈钢扩边发光字</t>
  </si>
  <si>
    <t>cm</t>
  </si>
  <si>
    <t>不锈钢电动门</t>
  </si>
  <si>
    <t>感应设备、 10mm钢化玻璃、304不锈钢包边</t>
  </si>
  <si>
    <t>320*240</t>
  </si>
  <si>
    <t>套</t>
  </si>
  <si>
    <t>显示屏</t>
  </si>
  <si>
    <t>LED户外单红</t>
  </si>
  <si>
    <t>320*41</t>
  </si>
  <si>
    <t>项</t>
  </si>
  <si>
    <t>司机之家牌匾</t>
  </si>
  <si>
    <t>304不锈钢丝印</t>
  </si>
  <si>
    <t>60*80</t>
  </si>
  <si>
    <t>块</t>
  </si>
  <si>
    <t>旗帜造型吊装费</t>
  </si>
  <si>
    <t>旗帜造型运费</t>
  </si>
  <si>
    <t>小计</t>
  </si>
  <si>
    <t>二、室内装修部分</t>
  </si>
  <si>
    <t>敲墙</t>
  </si>
  <si>
    <t>入户门敲墙及室内墙</t>
  </si>
  <si>
    <t>户外墙720*240*24 室内墙380*350*12</t>
  </si>
  <si>
    <t>垃圾清理及运费</t>
  </si>
  <si>
    <t>5方农用车5趟</t>
  </si>
  <si>
    <t>大门两侧砌墙及粉刷</t>
  </si>
  <si>
    <t>24红砖墙、水泥砂浆</t>
  </si>
  <si>
    <t>316*320</t>
  </si>
  <si>
    <t>大门顶部砌墙及粉刷</t>
  </si>
  <si>
    <t>80*320</t>
  </si>
  <si>
    <t>砌墙及粉刷</t>
  </si>
  <si>
    <t>12红砖墙、水泥砂浆</t>
  </si>
  <si>
    <t>200*240</t>
  </si>
  <si>
    <t>150*240*2</t>
  </si>
  <si>
    <t>地面铺砖</t>
  </si>
  <si>
    <t>80*80地砖</t>
  </si>
  <si>
    <t>踢脚线</t>
  </si>
  <si>
    <t>瓷砖</t>
  </si>
  <si>
    <t>10*80</t>
  </si>
  <si>
    <t>m</t>
  </si>
  <si>
    <t>门口台阶</t>
  </si>
  <si>
    <t>红机砖打底面铺瓷砖</t>
  </si>
  <si>
    <t>320*45*8</t>
  </si>
  <si>
    <t>墙面油漆</t>
  </si>
  <si>
    <t>天棚喷灰色漆</t>
  </si>
  <si>
    <t>铝方通吊顶</t>
  </si>
  <si>
    <t>水电铺设</t>
  </si>
  <si>
    <t>开关面板、水龙头</t>
  </si>
  <si>
    <t>排气设备</t>
  </si>
  <si>
    <t>铝合金百叶窗</t>
  </si>
  <si>
    <t>个</t>
  </si>
  <si>
    <t>配电箱包柱</t>
  </si>
  <si>
    <t>木作贴铝塑板</t>
  </si>
  <si>
    <t>60*40*310</t>
  </si>
  <si>
    <t>铝方管形象墙</t>
  </si>
  <si>
    <t>木作底座门头、100*50铝方通</t>
  </si>
  <si>
    <t>400*330</t>
  </si>
  <si>
    <t>接待台</t>
  </si>
  <si>
    <t>木作</t>
  </si>
  <si>
    <t>250*70*70</t>
  </si>
  <si>
    <t>座</t>
  </si>
  <si>
    <t>铝方管隔断</t>
  </si>
  <si>
    <t>木作底座门头、    100*50铝方通</t>
  </si>
  <si>
    <t>240*330</t>
  </si>
  <si>
    <t>橱柜</t>
  </si>
  <si>
    <t>木作、人造石台面</t>
  </si>
  <si>
    <t>200*60*75</t>
  </si>
  <si>
    <t>洗菜池</t>
  </si>
  <si>
    <t>304不锈钢</t>
  </si>
  <si>
    <t>40*30*40</t>
  </si>
  <si>
    <t>搬运费</t>
  </si>
  <si>
    <t>卫生保洁</t>
  </si>
  <si>
    <t>增补 敲墙</t>
  </si>
  <si>
    <t>1个门洞</t>
  </si>
  <si>
    <t>增补 焊铁门</t>
  </si>
  <si>
    <t>门口水沟盖</t>
  </si>
  <si>
    <t>1.5mm后304不锈钢盖</t>
  </si>
  <si>
    <t>58*25*2.5</t>
  </si>
  <si>
    <t>拆装电视（含运费）</t>
  </si>
  <si>
    <t>厦门公司拆卸至服务区</t>
  </si>
  <si>
    <t>三、广告宣传部分</t>
  </si>
  <si>
    <t>入门形象墙</t>
  </si>
  <si>
    <t>底板+水晶字</t>
  </si>
  <si>
    <t>振兴乡村宣传墙面</t>
  </si>
  <si>
    <t>PVC结合亚克力</t>
  </si>
  <si>
    <t>军人服务中心宣传墙面</t>
  </si>
  <si>
    <t>司机之家宣传墙面</t>
  </si>
  <si>
    <t>党建中心宣传墙面</t>
  </si>
  <si>
    <t>振兴乡村户外立牌</t>
  </si>
  <si>
    <t>镀锌板烤漆图文丝印</t>
  </si>
  <si>
    <t>172*80*30</t>
  </si>
  <si>
    <t>玻璃腰条</t>
  </si>
  <si>
    <t>高清户外喷绘</t>
  </si>
  <si>
    <t>四、设施设备</t>
  </si>
  <si>
    <t>农产品展示柜</t>
  </si>
  <si>
    <t>铁架结合木作</t>
  </si>
  <si>
    <t>120*240*40</t>
  </si>
  <si>
    <t>桌椅</t>
  </si>
  <si>
    <t>一张60圆桌、4椅</t>
  </si>
  <si>
    <t>资料架</t>
  </si>
  <si>
    <t>铁质木作</t>
  </si>
  <si>
    <t>90*40*200</t>
  </si>
  <si>
    <t>司机之家桌子</t>
  </si>
  <si>
    <t>150*75*40</t>
  </si>
  <si>
    <t>张</t>
  </si>
  <si>
    <t>接待台单人椅</t>
  </si>
  <si>
    <t>形象墙射灯</t>
  </si>
  <si>
    <t>LED 8W</t>
  </si>
  <si>
    <t>10*5*5</t>
  </si>
  <si>
    <t>盏</t>
  </si>
  <si>
    <t>照明灯具</t>
  </si>
  <si>
    <t>LED 48W</t>
  </si>
  <si>
    <t>120*5*5</t>
  </si>
  <si>
    <t>空调</t>
  </si>
  <si>
    <t>3匹吸顶机</t>
  </si>
  <si>
    <t>台</t>
  </si>
  <si>
    <t>监控设备</t>
  </si>
  <si>
    <t>海康交换机摄像机线材等</t>
  </si>
  <si>
    <t>智能化人脸识别设备</t>
  </si>
  <si>
    <t>测体温、身份核验人脸对比识别测温门禁一体机</t>
  </si>
  <si>
    <t>绿化盆景（大）</t>
  </si>
  <si>
    <t>发财树、金钱树</t>
  </si>
  <si>
    <t>高135CM</t>
  </si>
  <si>
    <t>盆</t>
  </si>
  <si>
    <t>绿化盆景（小）</t>
  </si>
  <si>
    <t>高50CM</t>
  </si>
  <si>
    <t>直饮净水器</t>
  </si>
  <si>
    <t>科蒂洛</t>
  </si>
  <si>
    <t>35*55*15</t>
  </si>
  <si>
    <t>开水机</t>
  </si>
  <si>
    <t>3000W</t>
  </si>
  <si>
    <t>音箱</t>
  </si>
  <si>
    <t>小米蓝牙MDZ-27-DA</t>
  </si>
  <si>
    <t>83*7.2*8.7</t>
  </si>
  <si>
    <t>垃圾桶</t>
  </si>
  <si>
    <t>塑料带盖</t>
  </si>
  <si>
    <t>60*35*35</t>
  </si>
  <si>
    <t>微波炉</t>
  </si>
  <si>
    <t>美的</t>
  </si>
  <si>
    <t>灭火器及箱</t>
  </si>
  <si>
    <t>进门语音提示器</t>
  </si>
  <si>
    <t>大洪智能迎宾器</t>
  </si>
  <si>
    <t>DH-a1</t>
  </si>
  <si>
    <t>便民服务柜</t>
  </si>
  <si>
    <t>木作烤漆</t>
  </si>
  <si>
    <t>160*50</t>
  </si>
  <si>
    <t>即热式饮水管线机</t>
  </si>
  <si>
    <t>小米5档调温三档水量壁挂</t>
  </si>
  <si>
    <t>书籍</t>
  </si>
  <si>
    <t>便民药箱</t>
  </si>
  <si>
    <t>迎宾地垫</t>
  </si>
  <si>
    <t>合计(一+二+三+四）</t>
  </si>
  <si>
    <t>税费（9%）</t>
  </si>
  <si>
    <t>总 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</si>
</sst>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176" fontId="0" fillId="0" borderId="2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0" fillId="0" borderId="2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176" fontId="0" fillId="0" borderId="0" xfId="0" applyNumberFormat="1" applyFill="1" applyAlignment="1">
      <alignment vertical="center"/>
    </xf>
    <xf numFmtId="0" fontId="0" fillId="0" borderId="4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/>
    </xf>
    <xf numFmtId="176" fontId="0" fillId="0" borderId="2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176" fontId="0" fillId="0" borderId="2" xfId="0" applyNumberForma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2"/>
  <sheetViews>
    <sheetView tabSelected="1" workbookViewId="0">
      <pane ySplit="5" topLeftCell="A6" activePane="bottomLeft" state="frozen"/>
      <selection/>
      <selection pane="bottomLeft" activeCell="O8" sqref="O8"/>
    </sheetView>
  </sheetViews>
  <sheetFormatPr defaultColWidth="9" defaultRowHeight="13.5"/>
  <cols>
    <col min="1" max="1" width="4.875" style="1" customWidth="1"/>
    <col min="2" max="2" width="18.75" style="2" customWidth="1"/>
    <col min="3" max="3" width="22.5" style="1" customWidth="1"/>
    <col min="4" max="4" width="15.125" style="1" customWidth="1"/>
    <col min="5" max="5" width="6.25" style="1" customWidth="1"/>
    <col min="6" max="6" width="6.375" style="1" customWidth="1"/>
    <col min="7" max="7" width="9.75" style="1" customWidth="1"/>
    <col min="8" max="9" width="10.125" style="1" customWidth="1"/>
    <col min="10" max="10" width="10.625" style="1" customWidth="1"/>
    <col min="11" max="11" width="6.875" style="1" customWidth="1"/>
    <col min="12" max="12" width="9" style="1"/>
    <col min="13" max="13" width="10.375" style="1"/>
    <col min="14" max="16384" width="9" style="1"/>
  </cols>
  <sheetData>
    <row r="1" s="1" customFormat="1" ht="36" customHeight="1" spans="1:11">
      <c r="A1" s="3" t="s">
        <v>0</v>
      </c>
      <c r="B1" s="4"/>
      <c r="C1" s="5"/>
      <c r="D1" s="5"/>
      <c r="E1" s="5"/>
      <c r="F1" s="5"/>
      <c r="G1" s="5"/>
      <c r="H1" s="5"/>
      <c r="I1" s="5"/>
      <c r="J1" s="5"/>
      <c r="K1" s="5"/>
    </row>
    <row r="2" s="1" customFormat="1" ht="36" customHeight="1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="1" customFormat="1" ht="36" customHeight="1" spans="1:11">
      <c r="A3" s="7" t="s">
        <v>2</v>
      </c>
      <c r="B3" s="8" t="s">
        <v>3</v>
      </c>
      <c r="C3" s="7" t="s">
        <v>4</v>
      </c>
      <c r="D3" s="8" t="s">
        <v>5</v>
      </c>
      <c r="E3" s="7" t="s">
        <v>6</v>
      </c>
      <c r="F3" s="7" t="s">
        <v>7</v>
      </c>
      <c r="G3" s="9" t="s">
        <v>8</v>
      </c>
      <c r="H3" s="9"/>
      <c r="I3" s="9"/>
      <c r="J3" s="9"/>
      <c r="K3" s="9"/>
    </row>
    <row r="4" s="1" customFormat="1" ht="44" customHeight="1" spans="1:13">
      <c r="A4" s="7"/>
      <c r="B4" s="8"/>
      <c r="C4" s="7"/>
      <c r="D4" s="8"/>
      <c r="E4" s="7"/>
      <c r="F4" s="7"/>
      <c r="G4" s="10" t="s">
        <v>9</v>
      </c>
      <c r="H4" s="10" t="s">
        <v>10</v>
      </c>
      <c r="I4" s="10" t="s">
        <v>11</v>
      </c>
      <c r="J4" s="10" t="s">
        <v>12</v>
      </c>
      <c r="K4" s="27" t="s">
        <v>13</v>
      </c>
      <c r="M4" s="28"/>
    </row>
    <row r="5" s="1" customFormat="1" ht="25" customHeight="1" spans="1:11">
      <c r="A5" s="11" t="s">
        <v>14</v>
      </c>
      <c r="B5" s="12"/>
      <c r="C5" s="13"/>
      <c r="D5" s="13"/>
      <c r="E5" s="13"/>
      <c r="F5" s="13"/>
      <c r="G5" s="13"/>
      <c r="H5" s="13"/>
      <c r="I5" s="29"/>
      <c r="J5" s="29"/>
      <c r="K5" s="30"/>
    </row>
    <row r="6" s="1" customFormat="1" ht="25" customHeight="1" spans="1:11">
      <c r="A6" s="14">
        <v>1</v>
      </c>
      <c r="B6" s="15" t="s">
        <v>15</v>
      </c>
      <c r="C6" s="14" t="s">
        <v>16</v>
      </c>
      <c r="D6" s="14" t="s">
        <v>17</v>
      </c>
      <c r="E6" s="14">
        <v>11.88</v>
      </c>
      <c r="F6" s="14" t="s">
        <v>18</v>
      </c>
      <c r="G6" s="14">
        <v>591</v>
      </c>
      <c r="H6" s="16">
        <f t="shared" ref="H6:H13" si="0">G6*E6</f>
        <v>7021.08</v>
      </c>
      <c r="I6" s="14"/>
      <c r="J6" s="14"/>
      <c r="K6" s="14"/>
    </row>
    <row r="7" s="1" customFormat="1" ht="25" customHeight="1" spans="1:11">
      <c r="A7" s="14">
        <v>2</v>
      </c>
      <c r="B7" s="15" t="s">
        <v>19</v>
      </c>
      <c r="C7" s="14" t="s">
        <v>20</v>
      </c>
      <c r="D7" s="14" t="s">
        <v>21</v>
      </c>
      <c r="E7" s="14">
        <v>38.82</v>
      </c>
      <c r="F7" s="14" t="s">
        <v>18</v>
      </c>
      <c r="G7" s="14">
        <v>346</v>
      </c>
      <c r="H7" s="16">
        <f t="shared" si="0"/>
        <v>13431.72</v>
      </c>
      <c r="I7" s="14"/>
      <c r="J7" s="14"/>
      <c r="K7" s="14"/>
    </row>
    <row r="8" s="1" customFormat="1" ht="25" customHeight="1" spans="1:11">
      <c r="A8" s="14">
        <v>3</v>
      </c>
      <c r="B8" s="15" t="s">
        <v>22</v>
      </c>
      <c r="C8" s="14" t="s">
        <v>23</v>
      </c>
      <c r="D8" s="14"/>
      <c r="E8" s="14">
        <v>400</v>
      </c>
      <c r="F8" s="14" t="s">
        <v>24</v>
      </c>
      <c r="G8" s="14">
        <v>7</v>
      </c>
      <c r="H8" s="14">
        <f t="shared" si="0"/>
        <v>2800</v>
      </c>
      <c r="I8" s="27"/>
      <c r="J8" s="27"/>
      <c r="K8" s="27"/>
    </row>
    <row r="9" s="1" customFormat="1" ht="30" customHeight="1" spans="1:11">
      <c r="A9" s="14">
        <v>4</v>
      </c>
      <c r="B9" s="15" t="s">
        <v>25</v>
      </c>
      <c r="C9" s="15" t="s">
        <v>26</v>
      </c>
      <c r="D9" s="14" t="s">
        <v>27</v>
      </c>
      <c r="E9" s="14">
        <v>1</v>
      </c>
      <c r="F9" s="14" t="s">
        <v>28</v>
      </c>
      <c r="G9" s="14">
        <v>13800</v>
      </c>
      <c r="H9" s="14">
        <f t="shared" si="0"/>
        <v>13800</v>
      </c>
      <c r="I9" s="14"/>
      <c r="J9" s="14"/>
      <c r="K9" s="14"/>
    </row>
    <row r="10" s="1" customFormat="1" ht="25" customHeight="1" spans="1:11">
      <c r="A10" s="14">
        <v>5</v>
      </c>
      <c r="B10" s="15" t="s">
        <v>29</v>
      </c>
      <c r="C10" s="14" t="s">
        <v>30</v>
      </c>
      <c r="D10" s="14" t="s">
        <v>31</v>
      </c>
      <c r="E10" s="14">
        <v>1</v>
      </c>
      <c r="F10" s="14" t="s">
        <v>32</v>
      </c>
      <c r="G10" s="14">
        <v>1380</v>
      </c>
      <c r="H10" s="14">
        <f t="shared" si="0"/>
        <v>1380</v>
      </c>
      <c r="I10" s="27"/>
      <c r="J10" s="27"/>
      <c r="K10" s="27"/>
    </row>
    <row r="11" s="1" customFormat="1" ht="25" customHeight="1" spans="1:11">
      <c r="A11" s="17">
        <v>6</v>
      </c>
      <c r="B11" s="15" t="s">
        <v>33</v>
      </c>
      <c r="C11" s="18" t="s">
        <v>34</v>
      </c>
      <c r="D11" s="14" t="s">
        <v>35</v>
      </c>
      <c r="E11" s="14">
        <v>1</v>
      </c>
      <c r="F11" s="14" t="s">
        <v>36</v>
      </c>
      <c r="G11" s="14">
        <v>233</v>
      </c>
      <c r="H11" s="14">
        <f t="shared" si="0"/>
        <v>233</v>
      </c>
      <c r="I11" s="27"/>
      <c r="J11" s="27"/>
      <c r="K11" s="27"/>
    </row>
    <row r="12" s="1" customFormat="1" ht="25" customHeight="1" spans="1:11">
      <c r="A12" s="17">
        <v>7</v>
      </c>
      <c r="B12" s="15" t="s">
        <v>37</v>
      </c>
      <c r="C12" s="18"/>
      <c r="D12" s="14"/>
      <c r="E12" s="14">
        <v>1</v>
      </c>
      <c r="F12" s="14" t="s">
        <v>32</v>
      </c>
      <c r="G12" s="14">
        <v>1388</v>
      </c>
      <c r="H12" s="14">
        <f t="shared" si="0"/>
        <v>1388</v>
      </c>
      <c r="I12" s="27"/>
      <c r="J12" s="27"/>
      <c r="K12" s="27"/>
    </row>
    <row r="13" s="1" customFormat="1" ht="25" customHeight="1" spans="1:11">
      <c r="A13" s="17">
        <v>8</v>
      </c>
      <c r="B13" s="15" t="s">
        <v>38</v>
      </c>
      <c r="C13" s="18"/>
      <c r="D13" s="14"/>
      <c r="E13" s="14">
        <v>1</v>
      </c>
      <c r="F13" s="14" t="s">
        <v>32</v>
      </c>
      <c r="G13" s="14">
        <v>920</v>
      </c>
      <c r="H13" s="14">
        <f t="shared" si="0"/>
        <v>920</v>
      </c>
      <c r="I13" s="27"/>
      <c r="J13" s="27"/>
      <c r="K13" s="27"/>
    </row>
    <row r="14" s="1" customFormat="1" ht="25" customHeight="1" spans="1:11">
      <c r="A14" s="17" t="s">
        <v>39</v>
      </c>
      <c r="B14" s="19"/>
      <c r="C14" s="18"/>
      <c r="D14" s="14"/>
      <c r="E14" s="14"/>
      <c r="F14" s="14"/>
      <c r="G14" s="14"/>
      <c r="H14" s="16">
        <f>SUM(H6:H13)</f>
        <v>40973.8</v>
      </c>
      <c r="I14" s="27"/>
      <c r="J14" s="27"/>
      <c r="K14" s="27"/>
    </row>
    <row r="15" s="1" customFormat="1" ht="25" customHeight="1" spans="1:11">
      <c r="A15" s="11" t="s">
        <v>40</v>
      </c>
      <c r="B15" s="12"/>
      <c r="C15" s="13"/>
      <c r="D15" s="13"/>
      <c r="E15" s="13"/>
      <c r="F15" s="13"/>
      <c r="G15" s="13"/>
      <c r="H15" s="13"/>
      <c r="I15" s="29"/>
      <c r="J15" s="29"/>
      <c r="K15" s="30"/>
    </row>
    <row r="16" s="1" customFormat="1" ht="42" customHeight="1" spans="1:11">
      <c r="A16" s="14">
        <v>9</v>
      </c>
      <c r="B16" s="15" t="s">
        <v>41</v>
      </c>
      <c r="C16" s="14" t="s">
        <v>42</v>
      </c>
      <c r="D16" s="15" t="s">
        <v>43</v>
      </c>
      <c r="E16" s="14">
        <v>1</v>
      </c>
      <c r="F16" s="14" t="s">
        <v>32</v>
      </c>
      <c r="G16" s="14">
        <v>2300</v>
      </c>
      <c r="H16" s="14">
        <f t="shared" ref="H16:H24" si="1">G16*E16</f>
        <v>2300</v>
      </c>
      <c r="I16" s="14"/>
      <c r="J16" s="14"/>
      <c r="K16" s="14"/>
    </row>
    <row r="17" s="1" customFormat="1" ht="25" customHeight="1" spans="1:11">
      <c r="A17" s="14">
        <v>10</v>
      </c>
      <c r="B17" s="15" t="s">
        <v>44</v>
      </c>
      <c r="C17" s="14" t="s">
        <v>45</v>
      </c>
      <c r="D17" s="14"/>
      <c r="E17" s="14">
        <v>1</v>
      </c>
      <c r="F17" s="14" t="s">
        <v>32</v>
      </c>
      <c r="G17" s="14">
        <v>3220</v>
      </c>
      <c r="H17" s="14">
        <f t="shared" si="1"/>
        <v>3220</v>
      </c>
      <c r="I17" s="14"/>
      <c r="J17" s="14"/>
      <c r="K17" s="14"/>
    </row>
    <row r="18" s="1" customFormat="1" ht="25" customHeight="1" spans="1:11">
      <c r="A18" s="14">
        <v>11</v>
      </c>
      <c r="B18" s="15" t="s">
        <v>46</v>
      </c>
      <c r="C18" s="14" t="s">
        <v>47</v>
      </c>
      <c r="D18" s="14" t="s">
        <v>48</v>
      </c>
      <c r="E18" s="14">
        <v>10.11</v>
      </c>
      <c r="F18" s="14" t="s">
        <v>18</v>
      </c>
      <c r="G18" s="14">
        <v>202</v>
      </c>
      <c r="H18" s="16">
        <f t="shared" si="1"/>
        <v>2042.22</v>
      </c>
      <c r="I18" s="14"/>
      <c r="J18" s="14"/>
      <c r="K18" s="14"/>
    </row>
    <row r="19" s="1" customFormat="1" ht="25" customHeight="1" spans="1:11">
      <c r="A19" s="14">
        <v>12</v>
      </c>
      <c r="B19" s="15" t="s">
        <v>49</v>
      </c>
      <c r="C19" s="14" t="s">
        <v>47</v>
      </c>
      <c r="D19" s="14" t="s">
        <v>50</v>
      </c>
      <c r="E19" s="14">
        <v>2.56</v>
      </c>
      <c r="F19" s="14" t="s">
        <v>18</v>
      </c>
      <c r="G19" s="14">
        <v>202.4</v>
      </c>
      <c r="H19" s="16">
        <f t="shared" si="1"/>
        <v>518.144</v>
      </c>
      <c r="I19" s="14"/>
      <c r="J19" s="14"/>
      <c r="K19" s="14"/>
    </row>
    <row r="20" s="1" customFormat="1" ht="25" customHeight="1" spans="1:11">
      <c r="A20" s="14">
        <v>13</v>
      </c>
      <c r="B20" s="15" t="s">
        <v>51</v>
      </c>
      <c r="C20" s="14" t="s">
        <v>52</v>
      </c>
      <c r="D20" s="14" t="s">
        <v>53</v>
      </c>
      <c r="E20" s="14">
        <v>4.8</v>
      </c>
      <c r="F20" s="14" t="s">
        <v>18</v>
      </c>
      <c r="G20" s="14">
        <v>174</v>
      </c>
      <c r="H20" s="14">
        <f t="shared" si="1"/>
        <v>835.2</v>
      </c>
      <c r="I20" s="14"/>
      <c r="J20" s="14"/>
      <c r="K20" s="14"/>
    </row>
    <row r="21" s="1" customFormat="1" ht="25" customHeight="1" spans="1:11">
      <c r="A21" s="14">
        <v>14</v>
      </c>
      <c r="B21" s="15" t="s">
        <v>51</v>
      </c>
      <c r="C21" s="14" t="s">
        <v>47</v>
      </c>
      <c r="D21" s="14" t="s">
        <v>54</v>
      </c>
      <c r="E21" s="14">
        <v>7.2</v>
      </c>
      <c r="F21" s="14" t="s">
        <v>18</v>
      </c>
      <c r="G21" s="14">
        <v>202</v>
      </c>
      <c r="H21" s="14">
        <f t="shared" si="1"/>
        <v>1454.4</v>
      </c>
      <c r="I21" s="14"/>
      <c r="J21" s="14"/>
      <c r="K21" s="14"/>
    </row>
    <row r="22" s="1" customFormat="1" ht="25" customHeight="1" spans="1:11">
      <c r="A22" s="14">
        <v>15</v>
      </c>
      <c r="B22" s="15" t="s">
        <v>55</v>
      </c>
      <c r="C22" s="14" t="s">
        <v>56</v>
      </c>
      <c r="D22" s="14"/>
      <c r="E22" s="14">
        <v>68</v>
      </c>
      <c r="F22" s="14" t="s">
        <v>18</v>
      </c>
      <c r="G22" s="14">
        <v>170</v>
      </c>
      <c r="H22" s="14">
        <f t="shared" si="1"/>
        <v>11560</v>
      </c>
      <c r="I22" s="14"/>
      <c r="J22" s="14"/>
      <c r="K22" s="14"/>
    </row>
    <row r="23" s="1" customFormat="1" ht="25" customHeight="1" spans="1:11">
      <c r="A23" s="14">
        <v>16</v>
      </c>
      <c r="B23" s="20" t="s">
        <v>57</v>
      </c>
      <c r="C23" s="21" t="s">
        <v>58</v>
      </c>
      <c r="D23" s="22" t="s">
        <v>59</v>
      </c>
      <c r="E23" s="21">
        <v>30</v>
      </c>
      <c r="F23" s="21" t="s">
        <v>60</v>
      </c>
      <c r="G23" s="21">
        <v>46</v>
      </c>
      <c r="H23" s="14">
        <f t="shared" si="1"/>
        <v>1380</v>
      </c>
      <c r="I23" s="14"/>
      <c r="J23" s="14"/>
      <c r="K23" s="14"/>
    </row>
    <row r="24" s="1" customFormat="1" ht="25" customHeight="1" spans="1:11">
      <c r="A24" s="14">
        <v>17</v>
      </c>
      <c r="B24" s="20" t="s">
        <v>61</v>
      </c>
      <c r="C24" s="21" t="s">
        <v>62</v>
      </c>
      <c r="D24" s="22" t="s">
        <v>63</v>
      </c>
      <c r="E24" s="21">
        <v>1</v>
      </c>
      <c r="F24" s="21" t="s">
        <v>32</v>
      </c>
      <c r="G24" s="21">
        <v>552</v>
      </c>
      <c r="H24" s="14">
        <f t="shared" si="1"/>
        <v>552</v>
      </c>
      <c r="I24" s="14"/>
      <c r="J24" s="14"/>
      <c r="K24" s="14"/>
    </row>
    <row r="25" s="1" customFormat="1" ht="25" customHeight="1" spans="1:11">
      <c r="A25" s="14">
        <v>18</v>
      </c>
      <c r="B25" s="15" t="s">
        <v>64</v>
      </c>
      <c r="C25" s="14"/>
      <c r="D25" s="14"/>
      <c r="E25" s="14">
        <v>204</v>
      </c>
      <c r="F25" s="14" t="s">
        <v>18</v>
      </c>
      <c r="G25" s="14">
        <v>46</v>
      </c>
      <c r="H25" s="14">
        <f t="shared" ref="H25:H42" si="2">G25*E25</f>
        <v>9384</v>
      </c>
      <c r="I25" s="14"/>
      <c r="J25" s="14"/>
      <c r="K25" s="14"/>
    </row>
    <row r="26" s="1" customFormat="1" ht="25" customHeight="1" spans="1:11">
      <c r="A26" s="14">
        <v>19</v>
      </c>
      <c r="B26" s="15" t="s">
        <v>65</v>
      </c>
      <c r="C26" s="14"/>
      <c r="D26" s="14"/>
      <c r="E26" s="14">
        <v>68</v>
      </c>
      <c r="F26" s="14" t="s">
        <v>18</v>
      </c>
      <c r="G26" s="14">
        <v>14</v>
      </c>
      <c r="H26" s="14">
        <f t="shared" si="2"/>
        <v>952</v>
      </c>
      <c r="I26" s="31"/>
      <c r="J26" s="31"/>
      <c r="K26" s="31"/>
    </row>
    <row r="27" s="1" customFormat="1" ht="25" customHeight="1" spans="1:11">
      <c r="A27" s="14">
        <v>20</v>
      </c>
      <c r="B27" s="15" t="s">
        <v>66</v>
      </c>
      <c r="C27" s="14"/>
      <c r="D27" s="14"/>
      <c r="E27" s="14">
        <v>68</v>
      </c>
      <c r="F27" s="14" t="s">
        <v>18</v>
      </c>
      <c r="G27" s="14">
        <v>163</v>
      </c>
      <c r="H27" s="14">
        <f t="shared" si="2"/>
        <v>11084</v>
      </c>
      <c r="I27" s="31"/>
      <c r="J27" s="31"/>
      <c r="K27" s="31"/>
    </row>
    <row r="28" s="1" customFormat="1" ht="25" customHeight="1" spans="1:11">
      <c r="A28" s="14">
        <v>21</v>
      </c>
      <c r="B28" s="15" t="s">
        <v>67</v>
      </c>
      <c r="C28" s="23"/>
      <c r="D28" s="14"/>
      <c r="E28" s="14">
        <v>68</v>
      </c>
      <c r="F28" s="14" t="s">
        <v>18</v>
      </c>
      <c r="G28" s="14">
        <v>109</v>
      </c>
      <c r="H28" s="14">
        <f t="shared" si="2"/>
        <v>7412</v>
      </c>
      <c r="I28" s="31"/>
      <c r="J28" s="31"/>
      <c r="K28" s="31"/>
    </row>
    <row r="29" s="1" customFormat="1" ht="25" customHeight="1" spans="1:11">
      <c r="A29" s="14">
        <v>22</v>
      </c>
      <c r="B29" s="15" t="s">
        <v>68</v>
      </c>
      <c r="C29" s="23"/>
      <c r="D29" s="14"/>
      <c r="E29" s="14">
        <v>1</v>
      </c>
      <c r="F29" s="14" t="s">
        <v>32</v>
      </c>
      <c r="G29" s="14">
        <v>730</v>
      </c>
      <c r="H29" s="14">
        <f t="shared" si="2"/>
        <v>730</v>
      </c>
      <c r="I29" s="31"/>
      <c r="J29" s="31"/>
      <c r="K29" s="31"/>
    </row>
    <row r="30" s="1" customFormat="1" ht="40" customHeight="1" spans="1:11">
      <c r="A30" s="14">
        <v>23</v>
      </c>
      <c r="B30" s="15" t="s">
        <v>69</v>
      </c>
      <c r="C30" s="23" t="s">
        <v>70</v>
      </c>
      <c r="D30" s="14"/>
      <c r="E30" s="14">
        <v>2</v>
      </c>
      <c r="F30" s="14" t="s">
        <v>71</v>
      </c>
      <c r="G30" s="14">
        <v>277</v>
      </c>
      <c r="H30" s="14">
        <f t="shared" si="2"/>
        <v>554</v>
      </c>
      <c r="I30" s="31"/>
      <c r="J30" s="31"/>
      <c r="K30" s="31"/>
    </row>
    <row r="31" s="1" customFormat="1" ht="25" customHeight="1" spans="1:11">
      <c r="A31" s="14">
        <v>24</v>
      </c>
      <c r="B31" s="15" t="s">
        <v>72</v>
      </c>
      <c r="C31" s="23" t="s">
        <v>73</v>
      </c>
      <c r="D31" s="14" t="s">
        <v>74</v>
      </c>
      <c r="E31" s="14">
        <v>1</v>
      </c>
      <c r="F31" s="14" t="s">
        <v>32</v>
      </c>
      <c r="G31" s="14">
        <v>1370</v>
      </c>
      <c r="H31" s="14">
        <f t="shared" si="2"/>
        <v>1370</v>
      </c>
      <c r="I31" s="31"/>
      <c r="J31" s="31"/>
      <c r="K31" s="31"/>
    </row>
    <row r="32" s="1" customFormat="1" ht="39" customHeight="1" spans="1:11">
      <c r="A32" s="14">
        <v>25</v>
      </c>
      <c r="B32" s="15" t="s">
        <v>75</v>
      </c>
      <c r="C32" s="24" t="s">
        <v>76</v>
      </c>
      <c r="D32" s="14" t="s">
        <v>77</v>
      </c>
      <c r="E32" s="14">
        <v>13.2</v>
      </c>
      <c r="F32" s="14" t="s">
        <v>18</v>
      </c>
      <c r="G32" s="14">
        <v>553</v>
      </c>
      <c r="H32" s="14">
        <f t="shared" si="2"/>
        <v>7299.6</v>
      </c>
      <c r="I32" s="31"/>
      <c r="J32" s="31"/>
      <c r="K32" s="31"/>
    </row>
    <row r="33" s="1" customFormat="1" ht="25" customHeight="1" spans="1:11">
      <c r="A33" s="14">
        <v>26</v>
      </c>
      <c r="B33" s="15" t="s">
        <v>78</v>
      </c>
      <c r="C33" s="23" t="s">
        <v>79</v>
      </c>
      <c r="D33" s="14" t="s">
        <v>80</v>
      </c>
      <c r="E33" s="14">
        <v>1</v>
      </c>
      <c r="F33" s="14" t="s">
        <v>81</v>
      </c>
      <c r="G33" s="14">
        <v>3640</v>
      </c>
      <c r="H33" s="14">
        <f t="shared" si="2"/>
        <v>3640</v>
      </c>
      <c r="I33" s="31"/>
      <c r="J33" s="31"/>
      <c r="K33" s="31"/>
    </row>
    <row r="34" s="1" customFormat="1" ht="35" customHeight="1" spans="1:11">
      <c r="A34" s="14">
        <v>27</v>
      </c>
      <c r="B34" s="15" t="s">
        <v>82</v>
      </c>
      <c r="C34" s="24" t="s">
        <v>83</v>
      </c>
      <c r="D34" s="14" t="s">
        <v>84</v>
      </c>
      <c r="E34" s="14">
        <v>7.9</v>
      </c>
      <c r="F34" s="14" t="s">
        <v>18</v>
      </c>
      <c r="G34" s="14">
        <v>546</v>
      </c>
      <c r="H34" s="14">
        <f t="shared" si="2"/>
        <v>4313.4</v>
      </c>
      <c r="I34" s="31"/>
      <c r="J34" s="31"/>
      <c r="K34" s="31"/>
    </row>
    <row r="35" s="1" customFormat="1" ht="25" customHeight="1" spans="1:11">
      <c r="A35" s="14">
        <v>28</v>
      </c>
      <c r="B35" s="15" t="s">
        <v>85</v>
      </c>
      <c r="C35" s="23" t="s">
        <v>86</v>
      </c>
      <c r="D35" s="14" t="s">
        <v>87</v>
      </c>
      <c r="E35" s="14">
        <v>2</v>
      </c>
      <c r="F35" s="14" t="s">
        <v>60</v>
      </c>
      <c r="G35" s="14">
        <v>1380</v>
      </c>
      <c r="H35" s="14">
        <f t="shared" si="2"/>
        <v>2760</v>
      </c>
      <c r="I35" s="31"/>
      <c r="J35" s="31"/>
      <c r="K35" s="31"/>
    </row>
    <row r="36" s="1" customFormat="1" ht="25" customHeight="1" spans="1:11">
      <c r="A36" s="14">
        <v>29</v>
      </c>
      <c r="B36" s="15" t="s">
        <v>88</v>
      </c>
      <c r="C36" s="23" t="s">
        <v>89</v>
      </c>
      <c r="D36" s="14" t="s">
        <v>90</v>
      </c>
      <c r="E36" s="14">
        <v>1</v>
      </c>
      <c r="F36" s="14" t="s">
        <v>71</v>
      </c>
      <c r="G36" s="14">
        <v>480</v>
      </c>
      <c r="H36" s="14">
        <f t="shared" si="2"/>
        <v>480</v>
      </c>
      <c r="I36" s="31"/>
      <c r="J36" s="31"/>
      <c r="K36" s="31"/>
    </row>
    <row r="37" s="1" customFormat="1" ht="25" customHeight="1" spans="1:11">
      <c r="A37" s="14">
        <v>30</v>
      </c>
      <c r="B37" s="15" t="s">
        <v>91</v>
      </c>
      <c r="C37" s="14"/>
      <c r="D37" s="14"/>
      <c r="E37" s="14">
        <v>1</v>
      </c>
      <c r="F37" s="14" t="s">
        <v>32</v>
      </c>
      <c r="G37" s="14">
        <v>2360</v>
      </c>
      <c r="H37" s="14">
        <f t="shared" si="2"/>
        <v>2360</v>
      </c>
      <c r="I37" s="31"/>
      <c r="J37" s="31"/>
      <c r="K37" s="31"/>
    </row>
    <row r="38" s="1" customFormat="1" ht="25" customHeight="1" spans="1:11">
      <c r="A38" s="14">
        <v>31</v>
      </c>
      <c r="B38" s="15" t="s">
        <v>92</v>
      </c>
      <c r="C38" s="14"/>
      <c r="D38" s="14"/>
      <c r="E38" s="14">
        <v>1</v>
      </c>
      <c r="F38" s="14" t="s">
        <v>32</v>
      </c>
      <c r="G38" s="14">
        <v>2760</v>
      </c>
      <c r="H38" s="14">
        <f t="shared" si="2"/>
        <v>2760</v>
      </c>
      <c r="I38" s="31"/>
      <c r="J38" s="31"/>
      <c r="K38" s="31"/>
    </row>
    <row r="39" s="1" customFormat="1" ht="25" customHeight="1" spans="1:11">
      <c r="A39" s="14">
        <v>32</v>
      </c>
      <c r="B39" s="15" t="s">
        <v>93</v>
      </c>
      <c r="C39" s="14" t="s">
        <v>94</v>
      </c>
      <c r="D39" s="14"/>
      <c r="E39" s="14">
        <v>1</v>
      </c>
      <c r="F39" s="14" t="s">
        <v>32</v>
      </c>
      <c r="G39" s="14">
        <v>367</v>
      </c>
      <c r="H39" s="14">
        <f t="shared" si="2"/>
        <v>367</v>
      </c>
      <c r="I39" s="31"/>
      <c r="J39" s="31"/>
      <c r="K39" s="31"/>
    </row>
    <row r="40" s="1" customFormat="1" ht="25" customHeight="1" spans="1:11">
      <c r="A40" s="14">
        <v>33</v>
      </c>
      <c r="B40" s="15" t="s">
        <v>95</v>
      </c>
      <c r="C40" s="14"/>
      <c r="D40" s="14"/>
      <c r="E40" s="14">
        <v>1</v>
      </c>
      <c r="F40" s="14" t="s">
        <v>32</v>
      </c>
      <c r="G40" s="14">
        <v>2300</v>
      </c>
      <c r="H40" s="14">
        <f t="shared" si="2"/>
        <v>2300</v>
      </c>
      <c r="I40" s="31"/>
      <c r="J40" s="31"/>
      <c r="K40" s="31"/>
    </row>
    <row r="41" s="1" customFormat="1" ht="25" customHeight="1" spans="1:11">
      <c r="A41" s="14">
        <v>34</v>
      </c>
      <c r="B41" s="15" t="s">
        <v>96</v>
      </c>
      <c r="C41" s="14" t="s">
        <v>97</v>
      </c>
      <c r="D41" s="14" t="s">
        <v>98</v>
      </c>
      <c r="E41" s="14">
        <v>4</v>
      </c>
      <c r="F41" s="14" t="s">
        <v>36</v>
      </c>
      <c r="G41" s="14">
        <v>138</v>
      </c>
      <c r="H41" s="14">
        <f t="shared" si="2"/>
        <v>552</v>
      </c>
      <c r="I41" s="31"/>
      <c r="J41" s="31"/>
      <c r="K41" s="31"/>
    </row>
    <row r="42" s="1" customFormat="1" ht="25" customHeight="1" spans="1:11">
      <c r="A42" s="14">
        <v>35</v>
      </c>
      <c r="B42" s="15" t="s">
        <v>99</v>
      </c>
      <c r="C42" s="14" t="s">
        <v>100</v>
      </c>
      <c r="D42" s="14"/>
      <c r="E42" s="14">
        <v>1</v>
      </c>
      <c r="F42" s="14" t="s">
        <v>32</v>
      </c>
      <c r="G42" s="14">
        <v>454</v>
      </c>
      <c r="H42" s="14">
        <f t="shared" si="2"/>
        <v>454</v>
      </c>
      <c r="I42" s="31"/>
      <c r="J42" s="31"/>
      <c r="K42" s="31"/>
    </row>
    <row r="43" s="1" customFormat="1" ht="25" customHeight="1" spans="1:11">
      <c r="A43" s="14" t="s">
        <v>39</v>
      </c>
      <c r="B43" s="15"/>
      <c r="C43" s="14"/>
      <c r="D43" s="14"/>
      <c r="E43" s="14"/>
      <c r="F43" s="14"/>
      <c r="G43" s="14"/>
      <c r="H43" s="14">
        <f>SUM(H16:H42)</f>
        <v>82633.964</v>
      </c>
      <c r="I43" s="31"/>
      <c r="J43" s="31"/>
      <c r="K43" s="31"/>
    </row>
    <row r="44" s="1" customFormat="1" ht="25" customHeight="1" spans="1:11">
      <c r="A44" s="11" t="s">
        <v>101</v>
      </c>
      <c r="B44" s="12"/>
      <c r="C44" s="13"/>
      <c r="D44" s="13"/>
      <c r="E44" s="13"/>
      <c r="F44" s="13"/>
      <c r="G44" s="13"/>
      <c r="H44" s="13"/>
      <c r="I44" s="29"/>
      <c r="J44" s="29"/>
      <c r="K44" s="30"/>
    </row>
    <row r="45" s="1" customFormat="1" ht="25" customHeight="1" spans="1:11">
      <c r="A45" s="14">
        <v>36</v>
      </c>
      <c r="B45" s="15" t="s">
        <v>102</v>
      </c>
      <c r="C45" s="14" t="s">
        <v>103</v>
      </c>
      <c r="D45" s="14"/>
      <c r="E45" s="14">
        <v>1</v>
      </c>
      <c r="F45" s="14" t="s">
        <v>28</v>
      </c>
      <c r="G45" s="14">
        <v>1840</v>
      </c>
      <c r="H45" s="14">
        <f t="shared" ref="H45:H51" si="3">G45*E45</f>
        <v>1840</v>
      </c>
      <c r="I45" s="31"/>
      <c r="J45" s="31"/>
      <c r="K45" s="31"/>
    </row>
    <row r="46" s="1" customFormat="1" ht="25" customHeight="1" spans="1:11">
      <c r="A46" s="14">
        <v>37</v>
      </c>
      <c r="B46" s="15" t="s">
        <v>104</v>
      </c>
      <c r="C46" s="14" t="s">
        <v>105</v>
      </c>
      <c r="D46" s="14"/>
      <c r="E46" s="14">
        <v>1</v>
      </c>
      <c r="F46" s="14" t="s">
        <v>28</v>
      </c>
      <c r="G46" s="14">
        <v>2760</v>
      </c>
      <c r="H46" s="14">
        <f t="shared" si="3"/>
        <v>2760</v>
      </c>
      <c r="I46" s="31"/>
      <c r="J46" s="31"/>
      <c r="K46" s="31"/>
    </row>
    <row r="47" s="1" customFormat="1" ht="25" customHeight="1" spans="1:11">
      <c r="A47" s="14">
        <v>38</v>
      </c>
      <c r="B47" s="15" t="s">
        <v>106</v>
      </c>
      <c r="C47" s="14" t="s">
        <v>105</v>
      </c>
      <c r="D47" s="14"/>
      <c r="E47" s="14">
        <v>1</v>
      </c>
      <c r="F47" s="14" t="s">
        <v>28</v>
      </c>
      <c r="G47" s="14">
        <v>2760</v>
      </c>
      <c r="H47" s="14">
        <f t="shared" si="3"/>
        <v>2760</v>
      </c>
      <c r="I47" s="31"/>
      <c r="J47" s="31"/>
      <c r="K47" s="31"/>
    </row>
    <row r="48" s="1" customFormat="1" ht="25" customHeight="1" spans="1:11">
      <c r="A48" s="14">
        <v>39</v>
      </c>
      <c r="B48" s="15" t="s">
        <v>107</v>
      </c>
      <c r="C48" s="14" t="s">
        <v>105</v>
      </c>
      <c r="D48" s="14"/>
      <c r="E48" s="14">
        <v>1</v>
      </c>
      <c r="F48" s="14" t="s">
        <v>28</v>
      </c>
      <c r="G48" s="14">
        <v>1840</v>
      </c>
      <c r="H48" s="14">
        <f t="shared" si="3"/>
        <v>1840</v>
      </c>
      <c r="I48" s="31"/>
      <c r="J48" s="31"/>
      <c r="K48" s="31"/>
    </row>
    <row r="49" s="1" customFormat="1" ht="25" customHeight="1" spans="1:11">
      <c r="A49" s="14">
        <v>40</v>
      </c>
      <c r="B49" s="19" t="s">
        <v>108</v>
      </c>
      <c r="C49" s="14" t="s">
        <v>105</v>
      </c>
      <c r="D49" s="14"/>
      <c r="E49" s="14">
        <v>1</v>
      </c>
      <c r="F49" s="14" t="s">
        <v>28</v>
      </c>
      <c r="G49" s="14">
        <v>2760</v>
      </c>
      <c r="H49" s="14">
        <f t="shared" si="3"/>
        <v>2760</v>
      </c>
      <c r="I49" s="31"/>
      <c r="J49" s="31"/>
      <c r="K49" s="31"/>
    </row>
    <row r="50" s="1" customFormat="1" ht="25" customHeight="1" spans="1:11">
      <c r="A50" s="14">
        <v>41</v>
      </c>
      <c r="B50" s="15" t="s">
        <v>109</v>
      </c>
      <c r="C50" s="14" t="s">
        <v>110</v>
      </c>
      <c r="D50" s="14" t="s">
        <v>111</v>
      </c>
      <c r="E50" s="14">
        <v>1</v>
      </c>
      <c r="F50" s="14" t="s">
        <v>81</v>
      </c>
      <c r="G50" s="14">
        <v>2300</v>
      </c>
      <c r="H50" s="14">
        <f t="shared" si="3"/>
        <v>2300</v>
      </c>
      <c r="I50" s="31"/>
      <c r="J50" s="31"/>
      <c r="K50" s="31"/>
    </row>
    <row r="51" s="1" customFormat="1" ht="25" customHeight="1" spans="1:11">
      <c r="A51" s="14">
        <v>42</v>
      </c>
      <c r="B51" s="15" t="s">
        <v>112</v>
      </c>
      <c r="C51" s="14" t="s">
        <v>113</v>
      </c>
      <c r="D51" s="14"/>
      <c r="E51" s="14">
        <v>1</v>
      </c>
      <c r="F51" s="14" t="s">
        <v>32</v>
      </c>
      <c r="G51" s="14">
        <v>276</v>
      </c>
      <c r="H51" s="14">
        <f t="shared" si="3"/>
        <v>276</v>
      </c>
      <c r="I51" s="31"/>
      <c r="J51" s="31"/>
      <c r="K51" s="31"/>
    </row>
    <row r="52" s="1" customFormat="1" ht="25" customHeight="1" spans="1:11">
      <c r="A52" s="14">
        <v>43</v>
      </c>
      <c r="B52" s="15"/>
      <c r="C52" s="14"/>
      <c r="D52" s="14"/>
      <c r="E52" s="14"/>
      <c r="F52" s="14"/>
      <c r="G52" s="14"/>
      <c r="H52" s="14"/>
      <c r="I52" s="31"/>
      <c r="J52" s="31"/>
      <c r="K52" s="31"/>
    </row>
    <row r="53" s="1" customFormat="1" ht="25" customHeight="1" spans="1:11">
      <c r="A53" s="17" t="s">
        <v>39</v>
      </c>
      <c r="B53" s="19"/>
      <c r="C53" s="25"/>
      <c r="D53" s="14"/>
      <c r="E53" s="14"/>
      <c r="F53" s="14"/>
      <c r="G53" s="14"/>
      <c r="H53" s="14">
        <f>SUM(H45:H52)</f>
        <v>14536</v>
      </c>
      <c r="I53" s="31"/>
      <c r="J53" s="31"/>
      <c r="K53" s="31"/>
    </row>
    <row r="54" s="1" customFormat="1" ht="25" customHeight="1" spans="1:11">
      <c r="A54" s="11" t="s">
        <v>114</v>
      </c>
      <c r="B54" s="12"/>
      <c r="C54" s="13"/>
      <c r="D54" s="13"/>
      <c r="E54" s="13"/>
      <c r="F54" s="13"/>
      <c r="G54" s="13"/>
      <c r="H54" s="13"/>
      <c r="I54" s="29"/>
      <c r="J54" s="29"/>
      <c r="K54" s="30"/>
    </row>
    <row r="55" s="1" customFormat="1" ht="25" customHeight="1" spans="1:11">
      <c r="A55" s="14">
        <v>44</v>
      </c>
      <c r="B55" s="15" t="s">
        <v>115</v>
      </c>
      <c r="C55" s="23" t="s">
        <v>116</v>
      </c>
      <c r="D55" s="14" t="s">
        <v>117</v>
      </c>
      <c r="E55" s="14">
        <v>1</v>
      </c>
      <c r="F55" s="14" t="s">
        <v>81</v>
      </c>
      <c r="G55" s="14">
        <v>1840</v>
      </c>
      <c r="H55" s="14">
        <f t="shared" ref="H55:H65" si="4">G55*E55</f>
        <v>1840</v>
      </c>
      <c r="I55" s="23"/>
      <c r="J55" s="23"/>
      <c r="K55" s="23"/>
    </row>
    <row r="56" s="1" customFormat="1" ht="34" customHeight="1" spans="1:11">
      <c r="A56" s="14">
        <v>45</v>
      </c>
      <c r="B56" s="15" t="s">
        <v>118</v>
      </c>
      <c r="C56" s="24" t="s">
        <v>119</v>
      </c>
      <c r="D56" s="14"/>
      <c r="E56" s="14">
        <v>2</v>
      </c>
      <c r="F56" s="14" t="s">
        <v>28</v>
      </c>
      <c r="G56" s="14">
        <v>920</v>
      </c>
      <c r="H56" s="14">
        <f t="shared" si="4"/>
        <v>1840</v>
      </c>
      <c r="I56" s="23"/>
      <c r="J56" s="23"/>
      <c r="K56" s="23"/>
    </row>
    <row r="57" s="1" customFormat="1" ht="25" customHeight="1" spans="1:11">
      <c r="A57" s="14">
        <v>46</v>
      </c>
      <c r="B57" s="15" t="s">
        <v>120</v>
      </c>
      <c r="C57" s="14" t="s">
        <v>121</v>
      </c>
      <c r="D57" s="14" t="s">
        <v>122</v>
      </c>
      <c r="E57" s="14">
        <v>2</v>
      </c>
      <c r="F57" s="14" t="s">
        <v>81</v>
      </c>
      <c r="G57" s="14">
        <v>1288</v>
      </c>
      <c r="H57" s="14">
        <f t="shared" si="4"/>
        <v>2576</v>
      </c>
      <c r="I57" s="23"/>
      <c r="J57" s="23"/>
      <c r="K57" s="23"/>
    </row>
    <row r="58" s="1" customFormat="1" ht="25" customHeight="1" spans="1:11">
      <c r="A58" s="14">
        <v>47</v>
      </c>
      <c r="B58" s="15" t="s">
        <v>123</v>
      </c>
      <c r="C58" s="14" t="s">
        <v>121</v>
      </c>
      <c r="D58" s="14" t="s">
        <v>124</v>
      </c>
      <c r="E58" s="14">
        <v>2</v>
      </c>
      <c r="F58" s="14" t="s">
        <v>125</v>
      </c>
      <c r="G58" s="14">
        <v>552</v>
      </c>
      <c r="H58" s="14">
        <f t="shared" si="4"/>
        <v>1104</v>
      </c>
      <c r="I58" s="23"/>
      <c r="J58" s="23"/>
      <c r="K58" s="23"/>
    </row>
    <row r="59" s="1" customFormat="1" ht="25" customHeight="1" spans="1:11">
      <c r="A59" s="14">
        <v>48</v>
      </c>
      <c r="B59" s="15" t="s">
        <v>126</v>
      </c>
      <c r="C59" s="14"/>
      <c r="D59" s="14"/>
      <c r="E59" s="14">
        <v>1</v>
      </c>
      <c r="F59" s="14" t="s">
        <v>125</v>
      </c>
      <c r="G59" s="14">
        <v>424</v>
      </c>
      <c r="H59" s="14">
        <f t="shared" si="4"/>
        <v>424</v>
      </c>
      <c r="I59" s="31"/>
      <c r="J59" s="31"/>
      <c r="K59" s="31"/>
    </row>
    <row r="60" s="1" customFormat="1" ht="25" customHeight="1" spans="1:11">
      <c r="A60" s="14">
        <v>49</v>
      </c>
      <c r="B60" s="15" t="s">
        <v>127</v>
      </c>
      <c r="C60" s="14" t="s">
        <v>128</v>
      </c>
      <c r="D60" s="14" t="s">
        <v>129</v>
      </c>
      <c r="E60" s="14">
        <v>5</v>
      </c>
      <c r="F60" s="14" t="s">
        <v>130</v>
      </c>
      <c r="G60" s="14">
        <v>74</v>
      </c>
      <c r="H60" s="14">
        <f t="shared" si="4"/>
        <v>370</v>
      </c>
      <c r="I60" s="31"/>
      <c r="J60" s="31"/>
      <c r="K60" s="31"/>
    </row>
    <row r="61" s="1" customFormat="1" ht="25" customHeight="1" spans="1:11">
      <c r="A61" s="14">
        <v>50</v>
      </c>
      <c r="B61" s="15" t="s">
        <v>131</v>
      </c>
      <c r="C61" s="14" t="s">
        <v>132</v>
      </c>
      <c r="D61" s="14" t="s">
        <v>133</v>
      </c>
      <c r="E61" s="14">
        <v>12</v>
      </c>
      <c r="F61" s="14" t="s">
        <v>28</v>
      </c>
      <c r="G61" s="14">
        <v>138</v>
      </c>
      <c r="H61" s="14">
        <f t="shared" si="4"/>
        <v>1656</v>
      </c>
      <c r="I61" s="31"/>
      <c r="J61" s="31"/>
      <c r="K61" s="31"/>
    </row>
    <row r="62" s="1" customFormat="1" ht="25" customHeight="1" spans="1:11">
      <c r="A62" s="14">
        <v>51</v>
      </c>
      <c r="B62" s="15" t="s">
        <v>134</v>
      </c>
      <c r="C62" s="14" t="s">
        <v>135</v>
      </c>
      <c r="D62" s="14"/>
      <c r="E62" s="14">
        <v>2</v>
      </c>
      <c r="F62" s="14" t="s">
        <v>136</v>
      </c>
      <c r="G62" s="14">
        <v>11040</v>
      </c>
      <c r="H62" s="14">
        <f t="shared" si="4"/>
        <v>22080</v>
      </c>
      <c r="I62" s="31"/>
      <c r="J62" s="31"/>
      <c r="K62" s="31"/>
    </row>
    <row r="63" s="1" customFormat="1" ht="25" customHeight="1" spans="1:11">
      <c r="A63" s="14">
        <v>52</v>
      </c>
      <c r="B63" s="26" t="s">
        <v>137</v>
      </c>
      <c r="C63" s="14" t="s">
        <v>138</v>
      </c>
      <c r="D63" s="14"/>
      <c r="E63" s="14">
        <v>1</v>
      </c>
      <c r="F63" s="14" t="s">
        <v>32</v>
      </c>
      <c r="G63" s="14">
        <v>5520</v>
      </c>
      <c r="H63" s="14">
        <f t="shared" si="4"/>
        <v>5520</v>
      </c>
      <c r="I63" s="31"/>
      <c r="J63" s="31"/>
      <c r="K63" s="31"/>
    </row>
    <row r="64" s="1" customFormat="1" ht="30" customHeight="1" spans="1:11">
      <c r="A64" s="14">
        <v>53</v>
      </c>
      <c r="B64" s="26" t="s">
        <v>139</v>
      </c>
      <c r="C64" s="15" t="s">
        <v>140</v>
      </c>
      <c r="D64" s="14"/>
      <c r="E64" s="14">
        <v>1</v>
      </c>
      <c r="F64" s="14" t="s">
        <v>32</v>
      </c>
      <c r="G64" s="14">
        <v>10120</v>
      </c>
      <c r="H64" s="14">
        <f t="shared" si="4"/>
        <v>10120</v>
      </c>
      <c r="I64" s="31"/>
      <c r="J64" s="31"/>
      <c r="K64" s="31"/>
    </row>
    <row r="65" s="1" customFormat="1" ht="25" customHeight="1" spans="1:11">
      <c r="A65" s="14">
        <v>54</v>
      </c>
      <c r="B65" s="15" t="s">
        <v>141</v>
      </c>
      <c r="C65" s="14" t="s">
        <v>142</v>
      </c>
      <c r="D65" s="14" t="s">
        <v>143</v>
      </c>
      <c r="E65" s="14">
        <v>2</v>
      </c>
      <c r="F65" s="14" t="s">
        <v>144</v>
      </c>
      <c r="G65" s="14">
        <v>460</v>
      </c>
      <c r="H65" s="14">
        <f t="shared" si="4"/>
        <v>920</v>
      </c>
      <c r="I65" s="31"/>
      <c r="J65" s="31"/>
      <c r="K65" s="31"/>
    </row>
    <row r="66" s="1" customFormat="1" ht="25" customHeight="1" spans="1:11">
      <c r="A66" s="14">
        <v>55</v>
      </c>
      <c r="B66" s="15" t="s">
        <v>145</v>
      </c>
      <c r="C66" s="14"/>
      <c r="D66" s="14" t="s">
        <v>146</v>
      </c>
      <c r="E66" s="14">
        <v>10</v>
      </c>
      <c r="F66" s="14" t="s">
        <v>144</v>
      </c>
      <c r="G66" s="14">
        <v>78</v>
      </c>
      <c r="H66" s="14">
        <f t="shared" ref="H66:H78" si="5">G66*E66</f>
        <v>780</v>
      </c>
      <c r="I66" s="31"/>
      <c r="J66" s="31"/>
      <c r="K66" s="31"/>
    </row>
    <row r="67" s="1" customFormat="1" ht="25" customHeight="1" spans="1:11">
      <c r="A67" s="14">
        <v>56</v>
      </c>
      <c r="B67" s="15" t="s">
        <v>147</v>
      </c>
      <c r="C67" s="14" t="s">
        <v>148</v>
      </c>
      <c r="D67" s="14" t="s">
        <v>149</v>
      </c>
      <c r="E67" s="14">
        <v>1</v>
      </c>
      <c r="F67" s="14" t="s">
        <v>136</v>
      </c>
      <c r="G67" s="14">
        <v>2070</v>
      </c>
      <c r="H67" s="14">
        <f t="shared" si="5"/>
        <v>2070</v>
      </c>
      <c r="I67" s="31"/>
      <c r="J67" s="31"/>
      <c r="K67" s="31"/>
    </row>
    <row r="68" s="1" customFormat="1" ht="25" customHeight="1" spans="1:11">
      <c r="A68" s="14">
        <v>57</v>
      </c>
      <c r="B68" s="15" t="s">
        <v>150</v>
      </c>
      <c r="C68" s="25"/>
      <c r="D68" s="14" t="s">
        <v>151</v>
      </c>
      <c r="E68" s="14">
        <v>1</v>
      </c>
      <c r="F68" s="14" t="s">
        <v>136</v>
      </c>
      <c r="G68" s="14">
        <v>598</v>
      </c>
      <c r="H68" s="14">
        <f t="shared" si="5"/>
        <v>598</v>
      </c>
      <c r="I68" s="31"/>
      <c r="J68" s="31"/>
      <c r="K68" s="31"/>
    </row>
    <row r="69" s="1" customFormat="1" ht="25" customHeight="1" spans="1:11">
      <c r="A69" s="14">
        <v>58</v>
      </c>
      <c r="B69" s="15" t="s">
        <v>152</v>
      </c>
      <c r="C69" s="25" t="s">
        <v>153</v>
      </c>
      <c r="D69" s="14" t="s">
        <v>154</v>
      </c>
      <c r="E69" s="14">
        <v>1</v>
      </c>
      <c r="F69" s="14" t="s">
        <v>136</v>
      </c>
      <c r="G69" s="14">
        <v>420</v>
      </c>
      <c r="H69" s="14">
        <f t="shared" si="5"/>
        <v>420</v>
      </c>
      <c r="I69" s="31"/>
      <c r="J69" s="31"/>
      <c r="K69" s="31"/>
    </row>
    <row r="70" s="1" customFormat="1" ht="25" customHeight="1" spans="1:11">
      <c r="A70" s="14">
        <v>59</v>
      </c>
      <c r="B70" s="15" t="s">
        <v>155</v>
      </c>
      <c r="C70" s="25" t="s">
        <v>156</v>
      </c>
      <c r="D70" s="14" t="s">
        <v>157</v>
      </c>
      <c r="E70" s="14">
        <v>1</v>
      </c>
      <c r="F70" s="14" t="s">
        <v>71</v>
      </c>
      <c r="G70" s="14">
        <v>190</v>
      </c>
      <c r="H70" s="14">
        <f t="shared" si="5"/>
        <v>190</v>
      </c>
      <c r="I70" s="31"/>
      <c r="J70" s="31"/>
      <c r="K70" s="31"/>
    </row>
    <row r="71" s="1" customFormat="1" ht="25" customHeight="1" spans="1:11">
      <c r="A71" s="14">
        <v>60</v>
      </c>
      <c r="B71" s="15" t="s">
        <v>158</v>
      </c>
      <c r="C71" s="25" t="s">
        <v>159</v>
      </c>
      <c r="D71" s="14"/>
      <c r="E71" s="14">
        <v>1</v>
      </c>
      <c r="F71" s="14" t="s">
        <v>136</v>
      </c>
      <c r="G71" s="14">
        <v>480</v>
      </c>
      <c r="H71" s="14">
        <f t="shared" si="5"/>
        <v>480</v>
      </c>
      <c r="I71" s="31"/>
      <c r="J71" s="31"/>
      <c r="K71" s="31"/>
    </row>
    <row r="72" s="1" customFormat="1" ht="25" customHeight="1" spans="1:11">
      <c r="A72" s="14">
        <v>61</v>
      </c>
      <c r="B72" s="15" t="s">
        <v>160</v>
      </c>
      <c r="C72" s="25"/>
      <c r="D72" s="14"/>
      <c r="E72" s="14">
        <v>1</v>
      </c>
      <c r="F72" s="14" t="s">
        <v>28</v>
      </c>
      <c r="G72" s="14">
        <v>370</v>
      </c>
      <c r="H72" s="14">
        <f t="shared" si="5"/>
        <v>370</v>
      </c>
      <c r="I72" s="31"/>
      <c r="J72" s="31"/>
      <c r="K72" s="31"/>
    </row>
    <row r="73" s="1" customFormat="1" ht="25" customHeight="1" spans="1:11">
      <c r="A73" s="14">
        <v>62</v>
      </c>
      <c r="B73" s="15" t="s">
        <v>161</v>
      </c>
      <c r="C73" s="25" t="s">
        <v>162</v>
      </c>
      <c r="D73" s="14" t="s">
        <v>163</v>
      </c>
      <c r="E73" s="14">
        <v>1</v>
      </c>
      <c r="F73" s="14" t="s">
        <v>71</v>
      </c>
      <c r="G73" s="14">
        <v>277</v>
      </c>
      <c r="H73" s="14">
        <f t="shared" si="5"/>
        <v>277</v>
      </c>
      <c r="I73" s="31"/>
      <c r="J73" s="31"/>
      <c r="K73" s="31"/>
    </row>
    <row r="74" s="1" customFormat="1" ht="25" customHeight="1" spans="1:11">
      <c r="A74" s="14">
        <v>63</v>
      </c>
      <c r="B74" s="15" t="s">
        <v>164</v>
      </c>
      <c r="C74" s="25" t="s">
        <v>165</v>
      </c>
      <c r="D74" s="14" t="s">
        <v>166</v>
      </c>
      <c r="E74" s="14">
        <v>1</v>
      </c>
      <c r="F74" s="14" t="s">
        <v>71</v>
      </c>
      <c r="G74" s="14">
        <v>2455</v>
      </c>
      <c r="H74" s="14">
        <f t="shared" si="5"/>
        <v>2455</v>
      </c>
      <c r="I74" s="31"/>
      <c r="J74" s="31"/>
      <c r="K74" s="31"/>
    </row>
    <row r="75" s="1" customFormat="1" ht="25" customHeight="1" spans="1:11">
      <c r="A75" s="14">
        <v>64</v>
      </c>
      <c r="B75" s="15" t="s">
        <v>167</v>
      </c>
      <c r="C75" s="32" t="s">
        <v>168</v>
      </c>
      <c r="D75" s="14"/>
      <c r="E75" s="14">
        <v>1</v>
      </c>
      <c r="F75" s="14" t="s">
        <v>136</v>
      </c>
      <c r="G75" s="14">
        <v>840</v>
      </c>
      <c r="H75" s="14">
        <f t="shared" si="5"/>
        <v>840</v>
      </c>
      <c r="I75" s="31"/>
      <c r="J75" s="31"/>
      <c r="K75" s="31"/>
    </row>
    <row r="76" s="1" customFormat="1" ht="25" customHeight="1" spans="1:11">
      <c r="A76" s="14">
        <v>65</v>
      </c>
      <c r="B76" s="15" t="s">
        <v>169</v>
      </c>
      <c r="C76" s="32"/>
      <c r="D76" s="14"/>
      <c r="E76" s="14">
        <v>1</v>
      </c>
      <c r="F76" s="14" t="s">
        <v>32</v>
      </c>
      <c r="G76" s="14">
        <v>1020</v>
      </c>
      <c r="H76" s="14">
        <f t="shared" si="5"/>
        <v>1020</v>
      </c>
      <c r="I76" s="31"/>
      <c r="J76" s="31"/>
      <c r="K76" s="31"/>
    </row>
    <row r="77" s="1" customFormat="1" ht="25" customHeight="1" spans="1:11">
      <c r="A77" s="14">
        <v>66</v>
      </c>
      <c r="B77" s="15" t="s">
        <v>170</v>
      </c>
      <c r="C77" s="32"/>
      <c r="D77" s="14"/>
      <c r="E77" s="14">
        <v>1</v>
      </c>
      <c r="F77" s="14" t="s">
        <v>71</v>
      </c>
      <c r="G77" s="14">
        <v>315</v>
      </c>
      <c r="H77" s="14">
        <f t="shared" si="5"/>
        <v>315</v>
      </c>
      <c r="I77" s="31"/>
      <c r="J77" s="31"/>
      <c r="K77" s="31"/>
    </row>
    <row r="78" s="1" customFormat="1" ht="25" customHeight="1" spans="1:11">
      <c r="A78" s="14">
        <v>67</v>
      </c>
      <c r="B78" s="15" t="s">
        <v>171</v>
      </c>
      <c r="C78" s="32"/>
      <c r="D78" s="14"/>
      <c r="E78" s="14">
        <v>1</v>
      </c>
      <c r="F78" s="14" t="s">
        <v>36</v>
      </c>
      <c r="G78" s="14">
        <v>160</v>
      </c>
      <c r="H78" s="14">
        <f t="shared" si="5"/>
        <v>160</v>
      </c>
      <c r="I78" s="31"/>
      <c r="J78" s="31"/>
      <c r="K78" s="31"/>
    </row>
    <row r="79" s="1" customFormat="1" ht="25" customHeight="1" spans="1:11">
      <c r="A79" s="17" t="s">
        <v>39</v>
      </c>
      <c r="B79" s="19"/>
      <c r="C79" s="25"/>
      <c r="D79" s="14"/>
      <c r="E79" s="14"/>
      <c r="F79" s="14"/>
      <c r="G79" s="14"/>
      <c r="H79" s="14">
        <f>SUM(H55:H78)</f>
        <v>58425</v>
      </c>
      <c r="I79" s="31"/>
      <c r="J79" s="31"/>
      <c r="K79" s="31"/>
    </row>
    <row r="80" s="1" customFormat="1" ht="25" customHeight="1" spans="1:11">
      <c r="A80" s="17" t="s">
        <v>172</v>
      </c>
      <c r="B80" s="19"/>
      <c r="C80" s="25"/>
      <c r="D80" s="27"/>
      <c r="E80" s="21"/>
      <c r="F80" s="21"/>
      <c r="G80" s="21"/>
      <c r="H80" s="33">
        <f>H79+H53+H43+H14</f>
        <v>196568.764</v>
      </c>
      <c r="I80" s="22"/>
      <c r="J80" s="22"/>
      <c r="K80" s="22"/>
    </row>
    <row r="81" s="1" customFormat="1" ht="26" customHeight="1" spans="1:11">
      <c r="A81" s="34" t="s">
        <v>173</v>
      </c>
      <c r="B81" s="35"/>
      <c r="C81" s="36"/>
      <c r="D81" s="22"/>
      <c r="E81" s="22"/>
      <c r="F81" s="22"/>
      <c r="G81" s="22"/>
      <c r="H81" s="37">
        <f>H80*0.09</f>
        <v>17691.18876</v>
      </c>
      <c r="I81" s="22"/>
      <c r="J81" s="22"/>
      <c r="K81" s="22"/>
    </row>
    <row r="82" ht="25" customHeight="1" spans="1:11">
      <c r="A82" s="38" t="s">
        <v>174</v>
      </c>
      <c r="B82" s="39"/>
      <c r="C82" s="40"/>
      <c r="D82" s="22"/>
      <c r="E82" s="22"/>
      <c r="F82" s="22"/>
      <c r="G82" s="22"/>
      <c r="H82" s="41">
        <f>H81+H80</f>
        <v>214259.95276</v>
      </c>
      <c r="I82" s="22"/>
      <c r="J82" s="22"/>
      <c r="K82" s="22"/>
    </row>
  </sheetData>
  <mergeCells count="20">
    <mergeCell ref="A1:K1"/>
    <mergeCell ref="A2:K2"/>
    <mergeCell ref="G3:K3"/>
    <mergeCell ref="A5:K5"/>
    <mergeCell ref="A14:C14"/>
    <mergeCell ref="A15:K15"/>
    <mergeCell ref="A43:C43"/>
    <mergeCell ref="A44:K44"/>
    <mergeCell ref="A53:C53"/>
    <mergeCell ref="A54:K54"/>
    <mergeCell ref="A79:C79"/>
    <mergeCell ref="A80:C80"/>
    <mergeCell ref="A81:C81"/>
    <mergeCell ref="A82:C82"/>
    <mergeCell ref="A3:A4"/>
    <mergeCell ref="B3:B4"/>
    <mergeCell ref="C3:C4"/>
    <mergeCell ref="D3:D4"/>
    <mergeCell ref="E3:E4"/>
    <mergeCell ref="F3:F4"/>
  </mergeCells>
  <pageMargins left="0.357638888888889" right="0.357638888888889" top="0.60625" bottom="0.409027777777778" header="0.5" footer="0.5"/>
  <pageSetup paperSize="9" scale="67" orientation="portrait" horizontalDpi="600"/>
  <headerFooter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lch</cp:lastModifiedBy>
  <dcterms:created xsi:type="dcterms:W3CDTF">2022-07-07T05:49:00Z</dcterms:created>
  <dcterms:modified xsi:type="dcterms:W3CDTF">2022-09-27T02:48:19Z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1C0CEAD044004F0CB0C0A2F74BEE8F5B</vt:lpwstr>
  </property>
  <property fmtid="{D5CDD505-2E9C-101B-9397-08002B2CF9AE}" pid="3" name="KSOProductBuildVer">
    <vt:lpwstr>2052-11.1.0.12358</vt:lpwstr>
  </property>
</Properties>
</file>